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ellimages.xml" ContentType="application/vnd.wps-officedocument.cellim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752" windowHeight="10267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ellimages.xml><?xml version="1.0" encoding="utf-8"?>
<etc:cellImages xmlns:xdr="http://schemas.openxmlformats.org/drawingml/2006/spreadsheetDrawing" xmlns:r="http://schemas.openxmlformats.org/officeDocument/2006/relationships" xmlns:a="http://schemas.openxmlformats.org/drawingml/2006/main" xmlns:etc="http://www.wps.cn/officeDocument/2017/etCustomData">
  <etc:cellImage>
    <xdr:pic>
      <xdr:nvPicPr>
        <xdr:cNvPr id="12" name="ID_A97D344EBD6947FD8606AB98FA36616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4340" y="6235700"/>
          <a:ext cx="4591050" cy="334835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18" name="ID_A873192817C340879AB2408CCB469180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34340" y="12026900"/>
          <a:ext cx="4819650" cy="365315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19" name="ID_F0E79B07D4C345DF8E3F963784F51A97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434340" y="12992100"/>
          <a:ext cx="3867150" cy="351028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20" name="ID_CE4A1114C8A24B169BAFC8959E98223A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434340" y="13957300"/>
          <a:ext cx="2952750" cy="219075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21" name="ID_0BED4E246CB641E18C7AA01F215C3521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434340" y="14922500"/>
          <a:ext cx="1976755" cy="149098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22" name="ID_1F62A40A52A94273A7439049DCEF8DDB"/>
        <xdr:cNvPicPr>
          <a:picLocks noChangeAspect="1"/>
        </xdr:cNvPicPr>
      </xdr:nvPicPr>
      <xdr:blipFill>
        <a:blip r:embed="rId6"/>
        <a:stretch>
          <a:fillRect/>
        </a:stretch>
      </xdr:blipFill>
      <xdr:spPr>
        <a:xfrm>
          <a:off x="434340" y="15887700"/>
          <a:ext cx="4152900" cy="374332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24" name="ID_91B79A0EBE2841928ACF5C78DE2A4073"/>
        <xdr:cNvPicPr>
          <a:picLocks noChangeAspect="1"/>
        </xdr:cNvPicPr>
      </xdr:nvPicPr>
      <xdr:blipFill>
        <a:blip r:embed="rId7"/>
        <a:stretch>
          <a:fillRect/>
        </a:stretch>
      </xdr:blipFill>
      <xdr:spPr>
        <a:xfrm>
          <a:off x="434340" y="17818100"/>
          <a:ext cx="1900555" cy="190055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4" name="ID_CA9CFBF3A5BA4A11BB00130D1931F513"/>
        <xdr:cNvPicPr>
          <a:picLocks noChangeAspect="1"/>
        </xdr:cNvPicPr>
      </xdr:nvPicPr>
      <xdr:blipFill>
        <a:blip r:embed="rId8"/>
        <a:stretch>
          <a:fillRect/>
        </a:stretch>
      </xdr:blipFill>
      <xdr:spPr>
        <a:xfrm>
          <a:off x="434340" y="8166100"/>
          <a:ext cx="1729105" cy="171450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23" name="ID_A1B73572ADD84743959DD6CC13DD1816"/>
        <xdr:cNvPicPr>
          <a:picLocks noChangeAspect="1"/>
        </xdr:cNvPicPr>
      </xdr:nvPicPr>
      <xdr:blipFill>
        <a:blip r:embed="rId9"/>
        <a:stretch>
          <a:fillRect/>
        </a:stretch>
      </xdr:blipFill>
      <xdr:spPr>
        <a:xfrm>
          <a:off x="434340" y="10096500"/>
          <a:ext cx="1252855" cy="127635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17" name="ID_20B3C0B4635E47E9B913B1E8EE6DF676"/>
        <xdr:cNvPicPr>
          <a:picLocks noChangeAspect="1"/>
        </xdr:cNvPicPr>
      </xdr:nvPicPr>
      <xdr:blipFill>
        <a:blip r:embed="rId10"/>
        <a:stretch>
          <a:fillRect/>
        </a:stretch>
      </xdr:blipFill>
      <xdr:spPr>
        <a:xfrm>
          <a:off x="434340" y="11061700"/>
          <a:ext cx="3996055" cy="347218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16" name="ID_AABC353DF8524DDF95DCC223C710F8D6"/>
        <xdr:cNvPicPr>
          <a:picLocks noChangeAspect="1"/>
        </xdr:cNvPicPr>
      </xdr:nvPicPr>
      <xdr:blipFill>
        <a:blip r:embed="rId11"/>
        <a:stretch>
          <a:fillRect/>
        </a:stretch>
      </xdr:blipFill>
      <xdr:spPr>
        <a:xfrm>
          <a:off x="434340" y="9131300"/>
          <a:ext cx="3596005" cy="359092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25" name="ID_2AEEE41693A54FF4AF29CBF278D39325"/>
        <xdr:cNvPicPr>
          <a:picLocks noChangeAspect="1"/>
        </xdr:cNvPicPr>
      </xdr:nvPicPr>
      <xdr:blipFill>
        <a:blip r:embed="rId12"/>
        <a:stretch>
          <a:fillRect/>
        </a:stretch>
      </xdr:blipFill>
      <xdr:spPr>
        <a:xfrm>
          <a:off x="434340" y="10096500"/>
          <a:ext cx="4177030" cy="336232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9" name="ID_D9B27A77E5A84209BA11B2A9060BF2C2"/>
        <xdr:cNvPicPr>
          <a:picLocks noChangeAspect="1"/>
        </xdr:cNvPicPr>
      </xdr:nvPicPr>
      <xdr:blipFill>
        <a:blip r:embed="rId13"/>
        <a:stretch>
          <a:fillRect/>
        </a:stretch>
      </xdr:blipFill>
      <xdr:spPr>
        <a:xfrm>
          <a:off x="434340" y="8166100"/>
          <a:ext cx="4429125" cy="353377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6" name="ID_709DEDB6FED8428BAC6D784081D93899"/>
        <xdr:cNvPicPr>
          <a:picLocks noChangeAspect="1"/>
        </xdr:cNvPicPr>
      </xdr:nvPicPr>
      <xdr:blipFill>
        <a:blip r:embed="rId14"/>
        <a:stretch>
          <a:fillRect/>
        </a:stretch>
      </xdr:blipFill>
      <xdr:spPr>
        <a:xfrm>
          <a:off x="434340" y="2374900"/>
          <a:ext cx="5686425" cy="347218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8" name="ID_C0825375574949B7B9AD53580C1779C8"/>
        <xdr:cNvPicPr>
          <a:picLocks noChangeAspect="1"/>
        </xdr:cNvPicPr>
      </xdr:nvPicPr>
      <xdr:blipFill>
        <a:blip r:embed="rId15"/>
        <a:stretch>
          <a:fillRect/>
        </a:stretch>
      </xdr:blipFill>
      <xdr:spPr>
        <a:xfrm>
          <a:off x="434340" y="2374900"/>
          <a:ext cx="4186555" cy="343852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2" name="ID_18401A0F6243432981DA23A77FA3A088"/>
        <xdr:cNvPicPr>
          <a:picLocks noChangeAspect="1"/>
        </xdr:cNvPicPr>
      </xdr:nvPicPr>
      <xdr:blipFill>
        <a:blip r:embed="rId16"/>
        <a:stretch>
          <a:fillRect/>
        </a:stretch>
      </xdr:blipFill>
      <xdr:spPr>
        <a:xfrm>
          <a:off x="434340" y="3340100"/>
          <a:ext cx="5372100" cy="601980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3" name="ID_C0F4555EE8E3405A82EE1B13CB82CE0D"/>
        <xdr:cNvPicPr>
          <a:picLocks noChangeAspect="1"/>
        </xdr:cNvPicPr>
      </xdr:nvPicPr>
      <xdr:blipFill>
        <a:blip r:embed="rId17"/>
        <a:stretch>
          <a:fillRect/>
        </a:stretch>
      </xdr:blipFill>
      <xdr:spPr>
        <a:xfrm>
          <a:off x="434340" y="5270500"/>
          <a:ext cx="4905375" cy="647700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10" name="ID_BB326135C156445C8DB33124EB7BB13A"/>
        <xdr:cNvPicPr>
          <a:picLocks noChangeAspect="1"/>
        </xdr:cNvPicPr>
      </xdr:nvPicPr>
      <xdr:blipFill>
        <a:blip r:embed="rId18"/>
        <a:stretch>
          <a:fillRect/>
        </a:stretch>
      </xdr:blipFill>
      <xdr:spPr>
        <a:xfrm>
          <a:off x="434340" y="4305300"/>
          <a:ext cx="4657725" cy="616267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13" name="ID_0D5B262380394AFEACCF2555FD8E0DB2"/>
        <xdr:cNvPicPr>
          <a:picLocks noChangeAspect="1"/>
        </xdr:cNvPicPr>
      </xdr:nvPicPr>
      <xdr:blipFill>
        <a:blip r:embed="rId19"/>
        <a:stretch>
          <a:fillRect/>
        </a:stretch>
      </xdr:blipFill>
      <xdr:spPr>
        <a:xfrm>
          <a:off x="434340" y="7200900"/>
          <a:ext cx="4429125" cy="342455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14" name="ID_5705AD850BE9444583B9CEAA889FB4BC"/>
        <xdr:cNvPicPr>
          <a:picLocks noChangeAspect="1"/>
        </xdr:cNvPicPr>
      </xdr:nvPicPr>
      <xdr:blipFill>
        <a:blip r:embed="rId20"/>
        <a:stretch>
          <a:fillRect/>
        </a:stretch>
      </xdr:blipFill>
      <xdr:spPr>
        <a:xfrm>
          <a:off x="434340" y="8166100"/>
          <a:ext cx="4724400" cy="471995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37" name="ID_D6102C6093B74B5BA370C1C84E6CAD61"/>
        <xdr:cNvPicPr>
          <a:picLocks noChangeAspect="1"/>
        </xdr:cNvPicPr>
      </xdr:nvPicPr>
      <xdr:blipFill>
        <a:blip r:embed="rId21"/>
        <a:stretch>
          <a:fillRect/>
        </a:stretch>
      </xdr:blipFill>
      <xdr:spPr>
        <a:xfrm rot="6480000">
          <a:off x="1715770" y="812800"/>
          <a:ext cx="1133475" cy="2552700"/>
        </a:xfrm>
        <a:prstGeom prst="rect">
          <a:avLst/>
        </a:prstGeom>
      </xdr:spPr>
    </xdr:pic>
  </etc:cellImage>
  <etc:cellImage>
    <xdr:pic>
      <xdr:nvPicPr>
        <xdr:cNvPr id="32" name="ID_DB278B48AA2A45EDBB1B7DABE64F0FE3"/>
        <xdr:cNvPicPr>
          <a:picLocks noChangeAspect="1"/>
        </xdr:cNvPicPr>
      </xdr:nvPicPr>
      <xdr:blipFill>
        <a:blip r:embed="rId22"/>
        <a:stretch>
          <a:fillRect/>
        </a:stretch>
      </xdr:blipFill>
      <xdr:spPr>
        <a:xfrm>
          <a:off x="434340" y="19748500"/>
          <a:ext cx="5291455" cy="352933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42" name="ID_B9A40598881641E8BA4977D1B2C0F63E"/>
        <xdr:cNvPicPr>
          <a:picLocks noChangeAspect="1"/>
        </xdr:cNvPicPr>
      </xdr:nvPicPr>
      <xdr:blipFill>
        <a:blip r:embed="rId23"/>
        <a:stretch>
          <a:fillRect/>
        </a:stretch>
      </xdr:blipFill>
      <xdr:spPr>
        <a:xfrm>
          <a:off x="434340" y="19748500"/>
          <a:ext cx="4457700" cy="332930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7" name="ID_58B72F7CC9D0499C8953503C40874259"/>
        <xdr:cNvPicPr>
          <a:picLocks noChangeAspect="1"/>
        </xdr:cNvPicPr>
      </xdr:nvPicPr>
      <xdr:blipFill>
        <a:blip r:embed="rId24"/>
        <a:stretch>
          <a:fillRect/>
        </a:stretch>
      </xdr:blipFill>
      <xdr:spPr>
        <a:xfrm>
          <a:off x="434340" y="266700"/>
          <a:ext cx="8763000" cy="573405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29" name="ID_039CFA8398E84E3DBE960495883A4502"/>
        <xdr:cNvPicPr>
          <a:picLocks noChangeAspect="1"/>
        </xdr:cNvPicPr>
      </xdr:nvPicPr>
      <xdr:blipFill>
        <a:blip r:embed="rId25"/>
        <a:stretch>
          <a:fillRect/>
        </a:stretch>
      </xdr:blipFill>
      <xdr:spPr>
        <a:xfrm>
          <a:off x="434340" y="9131300"/>
          <a:ext cx="4262755" cy="350520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28" name="ID_8F97AAD714304D54B6F5E785C2ED5B81"/>
        <xdr:cNvPicPr>
          <a:picLocks noChangeAspect="1"/>
        </xdr:cNvPicPr>
      </xdr:nvPicPr>
      <xdr:blipFill>
        <a:blip r:embed="rId26"/>
        <a:stretch>
          <a:fillRect/>
        </a:stretch>
      </xdr:blipFill>
      <xdr:spPr>
        <a:xfrm>
          <a:off x="434340" y="14922500"/>
          <a:ext cx="5091430" cy="5091430"/>
        </a:xfrm>
        <a:prstGeom prst="rect">
          <a:avLst/>
        </a:prstGeom>
        <a:noFill/>
        <a:ln w="9525">
          <a:noFill/>
        </a:ln>
      </xdr:spPr>
    </xdr:pic>
  </etc:cellImage>
</etc:cellImages>
</file>

<file path=xl/sharedStrings.xml><?xml version="1.0" encoding="utf-8"?>
<sst xmlns="http://schemas.openxmlformats.org/spreadsheetml/2006/main" count="31" uniqueCount="31">
  <si>
    <t>序号</t>
  </si>
  <si>
    <t>图片</t>
  </si>
  <si>
    <t>名称</t>
  </si>
  <si>
    <t>数量</t>
  </si>
  <si>
    <t>L型铝材结构件1x20</t>
  </si>
  <si>
    <t>C型铝材结构件1x2x1x12</t>
  </si>
  <si>
    <t>C型铝材结构件1x2x1x20</t>
  </si>
  <si>
    <t>细轴65mm</t>
  </si>
  <si>
    <t>8mm螺丝</t>
  </si>
  <si>
    <t>12mm螺丝</t>
  </si>
  <si>
    <t>M4自锁螺母</t>
  </si>
  <si>
    <t>M4防松螺母</t>
  </si>
  <si>
    <t>36齿金属薄齿轮</t>
  </si>
  <si>
    <t>万向轮单排中号</t>
  </si>
  <si>
    <t>中号轮盘</t>
  </si>
  <si>
    <t>32齿链轮</t>
  </si>
  <si>
    <t>中号防滑硅胶轮</t>
  </si>
  <si>
    <t>方孔轴芯</t>
  </si>
  <si>
    <t>橡胶垫片</t>
  </si>
  <si>
    <t>金属垫片</t>
  </si>
  <si>
    <t>3mm细垫片</t>
  </si>
  <si>
    <t>8mm粗垫片</t>
  </si>
  <si>
    <t>25mm铝柱</t>
  </si>
  <si>
    <t>数字电机or直驱电机</t>
  </si>
  <si>
    <t>六角扳手2mm</t>
  </si>
  <si>
    <t>六角螺丝刀2.5mm</t>
  </si>
  <si>
    <t>开口扳手7mm</t>
  </si>
  <si>
    <t>电池卡子</t>
  </si>
  <si>
    <t>X电池</t>
  </si>
  <si>
    <t>主控器X650</t>
  </si>
  <si>
    <t>程序下载线USBA-A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</si>
</sst>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1"/>
      <color rgb="FFFFFFFF"/>
      <name val="宋体"/>
      <charset val="134"/>
    </font>
    <font>
      <sz val="11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7030A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rgb="FF7030A0"/>
      </left>
      <right style="thin">
        <color rgb="FF7030A0" tint="0.6"/>
      </right>
      <top style="thin">
        <color rgb="FF7030A0"/>
      </top>
      <bottom style="thin">
        <color rgb="FF7030A0"/>
      </bottom>
      <diagonal/>
    </border>
    <border>
      <left style="thin">
        <color rgb="FF7030A0" tint="0.6"/>
      </left>
      <right style="thin">
        <color rgb="FF7030A0" tint="0.6"/>
      </right>
      <top style="thin">
        <color rgb="FF7030A0"/>
      </top>
      <bottom style="thin">
        <color rgb="FF7030A0"/>
      </bottom>
      <diagonal/>
    </border>
    <border>
      <left style="thin">
        <color rgb="FF7030A0" tint="0.6"/>
      </left>
      <right style="thin">
        <color rgb="FF7030A0"/>
      </right>
      <top style="thin">
        <color rgb="FF7030A0"/>
      </top>
      <bottom style="thin">
        <color rgb="FF7030A0"/>
      </bottom>
      <diagonal/>
    </border>
    <border>
      <left style="thin">
        <color rgb="FF7030A0"/>
      </left>
      <right style="thin">
        <color rgb="FF7030A0" tint="0.6"/>
      </right>
      <top/>
      <bottom style="thin">
        <color rgb="FF7030A0" tint="0.6"/>
      </bottom>
      <diagonal/>
    </border>
    <border>
      <left style="thin">
        <color rgb="FF7030A0" tint="0.6"/>
      </left>
      <right style="thin">
        <color rgb="FF7030A0" tint="0.6"/>
      </right>
      <top/>
      <bottom style="thin">
        <color rgb="FF7030A0" tint="0.6"/>
      </bottom>
      <diagonal/>
    </border>
    <border>
      <left style="thin">
        <color rgb="FF7030A0" tint="0.6"/>
      </left>
      <right style="thin">
        <color rgb="FF7030A0"/>
      </right>
      <top/>
      <bottom style="thin">
        <color rgb="FF7030A0" tint="0.6"/>
      </bottom>
      <diagonal/>
    </border>
    <border>
      <left style="thin">
        <color rgb="FF7030A0" tint="0.6"/>
      </left>
      <right style="thin">
        <color rgb="FF7030A0" tint="0.6"/>
      </right>
      <top style="thin">
        <color rgb="FF7030A0" tint="0.6"/>
      </top>
      <bottom style="thin">
        <color rgb="FF7030A0" tint="0.6"/>
      </bottom>
      <diagonal/>
    </border>
    <border>
      <left style="thin">
        <color rgb="FF7030A0" tint="0.6"/>
      </left>
      <right style="thin">
        <color rgb="FF7030A0"/>
      </right>
      <top style="thin">
        <color rgb="FF7030A0" tint="0.6"/>
      </top>
      <bottom style="thin">
        <color rgb="FF7030A0" tint="0.6"/>
      </bottom>
      <diagonal/>
    </border>
    <border>
      <left style="thin">
        <color rgb="FF7030A0" tint="0.6"/>
      </left>
      <right style="thin">
        <color rgb="FF7030A0" tint="0.6"/>
      </right>
      <top style="thin">
        <color rgb="FF7030A0" tint="0.6"/>
      </top>
      <bottom style="thin">
        <color rgb="FF7030A0"/>
      </bottom>
      <diagonal/>
    </border>
    <border>
      <left style="thin">
        <color rgb="FF7030A0" tint="0.6"/>
      </left>
      <right style="thin">
        <color rgb="FF7030A0"/>
      </right>
      <top style="thin">
        <color rgb="FF7030A0" tint="0.6"/>
      </top>
      <bottom style="thin">
        <color rgb="FF7030A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4" borderId="1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12" applyNumberFormat="0" applyFill="0" applyAlignment="0" applyProtection="0">
      <alignment vertical="center"/>
    </xf>
    <xf numFmtId="0" fontId="9" fillId="0" borderId="12" applyNumberFormat="0" applyFill="0" applyAlignment="0" applyProtection="0">
      <alignment vertical="center"/>
    </xf>
    <xf numFmtId="0" fontId="10" fillId="0" borderId="1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5" borderId="14" applyNumberFormat="0" applyAlignment="0" applyProtection="0">
      <alignment vertical="center"/>
    </xf>
    <xf numFmtId="0" fontId="12" fillId="6" borderId="15" applyNumberFormat="0" applyAlignment="0" applyProtection="0">
      <alignment vertical="center"/>
    </xf>
    <xf numFmtId="0" fontId="13" fillId="6" borderId="14" applyNumberFormat="0" applyAlignment="0" applyProtection="0">
      <alignment vertical="center"/>
    </xf>
    <xf numFmtId="0" fontId="14" fillId="7" borderId="16" applyNumberFormat="0" applyAlignment="0" applyProtection="0">
      <alignment vertical="center"/>
    </xf>
    <xf numFmtId="0" fontId="15" fillId="0" borderId="17" applyNumberFormat="0" applyFill="0" applyAlignment="0" applyProtection="0">
      <alignment vertical="center"/>
    </xf>
    <xf numFmtId="0" fontId="16" fillId="0" borderId="18" applyNumberFormat="0" applyFill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center" vertical="center"/>
    </xf>
    <xf numFmtId="0" fontId="2" fillId="3" borderId="8" xfId="0" applyFont="1" applyFill="1" applyBorder="1" applyAlignment="1">
      <alignment horizontal="center" vertical="center"/>
    </xf>
    <xf numFmtId="0" fontId="2" fillId="3" borderId="7" xfId="0" applyFont="1" applyFill="1" applyBorder="1">
      <alignment vertical="center"/>
    </xf>
    <xf numFmtId="0" fontId="2" fillId="3" borderId="9" xfId="0" applyFont="1" applyFill="1" applyBorder="1">
      <alignment vertical="center"/>
    </xf>
    <xf numFmtId="0" fontId="2" fillId="3" borderId="9" xfId="0" applyFont="1" applyFill="1" applyBorder="1" applyAlignment="1">
      <alignment horizontal="center" vertical="center"/>
    </xf>
    <xf numFmtId="0" fontId="2" fillId="3" borderId="10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2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bgColor rgb="FFFFFFFF"/>
        </patternFill>
      </fill>
      <border>
        <left/>
        <right style="thin">
          <color rgb="FF7030A0"/>
        </right>
        <top style="thin">
          <color rgb="FF7030A0"/>
        </top>
        <bottom style="thin">
          <color rgb="FF7030A0"/>
        </bottom>
        <vertical/>
        <horizontal/>
      </border>
    </dxf>
    <dxf>
      <font>
        <b val="1"/>
        <i val="0"/>
        <u val="none"/>
        <sz val="11"/>
        <color rgb="FF7030A0"/>
      </font>
      <fill>
        <patternFill patternType="solid">
          <bgColor rgb="FFFFFFFF"/>
        </patternFill>
      </fill>
      <border>
        <left style="thin">
          <color rgb="FF7030A0"/>
        </left>
        <right/>
        <top style="thin">
          <color rgb="FF7030A0"/>
        </top>
        <bottom style="thin">
          <color rgb="FF7030A0"/>
        </bottom>
        <vertical/>
        <horizontal/>
      </border>
    </dxf>
    <dxf>
      <border>
        <left style="thin">
          <color rgb="FF7030A0" tint="0.6"/>
        </left>
        <right style="thin">
          <color rgb="FF7030A0" tint="0.6"/>
        </right>
        <top style="thin">
          <color rgb="FF7030A0"/>
        </top>
        <bottom style="thin">
          <color rgb="FF7030A0"/>
        </bottom>
        <vertical/>
        <horizontal style="thin">
          <color rgb="FF7030A0" tint="0.6"/>
        </horizontal>
      </border>
    </dxf>
    <dxf>
      <fill>
        <patternFill patternType="solid">
          <bgColor rgb="FF7030A0" tint="0.9"/>
        </patternFill>
      </fill>
      <border>
        <left style="thin">
          <color rgb="FF7030A0"/>
        </left>
        <right style="thin">
          <color rgb="FF7030A0"/>
        </right>
        <top style="thin">
          <color rgb="FF7030A0"/>
        </top>
        <bottom style="thin">
          <color rgb="FF7030A0"/>
        </bottom>
        <vertical style="thin">
          <color rgb="FF7030A0" tint="0.6"/>
        </vertical>
        <horizontal style="thin">
          <color rgb="FF7030A0" tint="0.6"/>
        </horizontal>
      </border>
    </dxf>
    <dxf>
      <fill>
        <patternFill patternType="solid">
          <bgColor rgb="FF7030A0" tint="0.9"/>
        </patternFill>
      </fill>
    </dxf>
    <dxf>
      <font>
        <b val="1"/>
        <i val="0"/>
        <u val="none"/>
        <sz val="11"/>
        <color rgb="FF08090C"/>
      </font>
      <fill>
        <patternFill patternType="solid">
          <bgColor rgb="FF7030A0" tint="0.8"/>
        </patternFill>
      </fill>
      <border>
        <left style="thin">
          <color rgb="FF7030A0" tint="0.6"/>
        </left>
        <right style="thin">
          <color rgb="FF7030A0"/>
        </right>
        <top style="thin">
          <color rgb="FF7030A0"/>
        </top>
        <bottom style="thin">
          <color rgb="FF7030A0"/>
        </bottom>
        <vertical/>
        <horizontal style="thin">
          <color rgb="FF7030A0" tint="0.6"/>
        </horizontal>
      </border>
    </dxf>
    <dxf>
      <font>
        <b val="1"/>
        <i val="0"/>
        <u val="none"/>
        <sz val="11"/>
        <color rgb="FF08090C"/>
      </font>
      <fill>
        <patternFill patternType="solid">
          <bgColor rgb="FF7030A0" tint="0.8"/>
        </patternFill>
      </fill>
      <border>
        <left style="thin">
          <color rgb="FF7030A0"/>
        </left>
        <right style="thin">
          <color rgb="FF7030A0" tint="0.6"/>
        </right>
        <top style="thin">
          <color rgb="FF7030A0"/>
        </top>
        <bottom style="thin">
          <color rgb="FF7030A0"/>
        </bottom>
        <vertical/>
        <horizontal style="thin">
          <color rgb="FF7030A0" tint="0.6"/>
        </horizontal>
      </border>
    </dxf>
    <dxf>
      <font>
        <b val="1"/>
        <i val="0"/>
        <u val="none"/>
        <sz val="11"/>
        <color rgb="FF7030A0"/>
      </font>
      <fill>
        <patternFill patternType="solid">
          <bgColor rgb="FFFFFFFF"/>
        </patternFill>
      </fill>
      <border>
        <left style="thin">
          <color rgb="FF7030A0"/>
        </left>
        <right style="thin">
          <color rgb="FF7030A0"/>
        </right>
        <top style="thin">
          <color rgb="FF7030A0"/>
        </top>
        <bottom style="thin">
          <color rgb="FF7030A0"/>
        </bottom>
        <vertical/>
        <horizontal/>
      </border>
    </dxf>
    <dxf>
      <font>
        <b val="1"/>
        <i val="0"/>
        <u val="none"/>
        <sz val="11"/>
        <color rgb="FFFFFFFF"/>
      </font>
      <fill>
        <patternFill patternType="solid">
          <bgColor rgb="FF7030A0"/>
        </patternFill>
      </fill>
      <border>
        <left style="thin">
          <color rgb="FF7030A0"/>
        </left>
        <right style="thin">
          <color rgb="FF7030A0"/>
        </right>
        <top style="thin">
          <color rgb="FF7030A0"/>
        </top>
        <bottom style="thin">
          <color rgb="FF7030A0"/>
        </bottom>
        <vertical style="thin">
          <color rgb="FF7030A0" tint="0.6"/>
        </vertical>
        <horizontal/>
      </border>
    </dxf>
    <dxf>
      <font>
        <b val="0"/>
        <i val="0"/>
        <u val="none"/>
        <sz val="11"/>
        <color rgb="FF000000"/>
      </font>
      <fill>
        <patternFill patternType="solid">
          <bgColor rgb="FFFFFFFF"/>
        </patternFill>
      </fill>
      <border>
        <left style="thin">
          <color rgb="FF7030A0"/>
        </left>
        <right style="thin">
          <color rgb="FF7030A0"/>
        </right>
        <top style="thin">
          <color rgb="FF7030A0"/>
        </top>
        <bottom style="thin">
          <color rgb="FF7030A0"/>
        </bottom>
        <vertical style="thin">
          <color rgb="FF7030A0" tint="0.6"/>
        </vertical>
        <horizontal style="thin">
          <color rgb="FF7030A0" tint="0.6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3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中色系标题行表格样式_c913cf" count="10" xr9:uid="{595E9A0C-99A4-4588-8DCA-534D1997175E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secondRowStripe" dxfId="11"/>
      <tableStyleElement type="firstColumnStripe" dxfId="10"/>
      <tableStyleElement type="secondColumnStripe" dxfId="9"/>
      <tableStyleElement type="firstTotalCell" dxfId="8"/>
      <tableStyleElement type="lastTotalCell" dxfId="7"/>
    </tableStyle>
    <tableStyle name="PivotStylePreset2_Accent1" table="0" count="10" xr9:uid="{267968C8-6FFD-4C36-ACC1-9EA1FD1885CA}">
      <tableStyleElement type="headerRow" dxfId="26"/>
      <tableStyleElement type="totalRow" dxfId="25"/>
      <tableStyleElement type="firstRowStripe" dxfId="24"/>
      <tableStyleElement type="firstColumnStripe" dxfId="23"/>
      <tableStyleElement type="firstSubtotalRow" dxfId="22"/>
      <tableStyleElement type="secondSubtotalRow" dxfId="21"/>
      <tableStyleElement type="firstRowSubheading" dxfId="20"/>
      <tableStyleElement type="secondRowSubheading" dxfId="19"/>
      <tableStyleElement type="pageFieldLabels" dxfId="18"/>
      <tableStyleElement type="pageFieldValues" dxfId="1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cellimages.xml.rels><?xml version="1.0" encoding="UTF-8" standalone="yes"?>
<Relationships xmlns="http://schemas.openxmlformats.org/package/2006/relationships"><Relationship Id="rId9" Type="http://schemas.openxmlformats.org/officeDocument/2006/relationships/image" Target="media/image9.png"/><Relationship Id="rId8" Type="http://schemas.openxmlformats.org/officeDocument/2006/relationships/image" Target="media/image8.png"/><Relationship Id="rId7" Type="http://schemas.openxmlformats.org/officeDocument/2006/relationships/image" Target="media/image7.png"/><Relationship Id="rId6" Type="http://schemas.openxmlformats.org/officeDocument/2006/relationships/image" Target="media/image6.png"/><Relationship Id="rId5" Type="http://schemas.openxmlformats.org/officeDocument/2006/relationships/image" Target="media/image5.png"/><Relationship Id="rId4" Type="http://schemas.openxmlformats.org/officeDocument/2006/relationships/image" Target="media/image4.png"/><Relationship Id="rId3" Type="http://schemas.openxmlformats.org/officeDocument/2006/relationships/image" Target="media/image3.png"/><Relationship Id="rId26" Type="http://schemas.openxmlformats.org/officeDocument/2006/relationships/image" Target="media/image26.png"/><Relationship Id="rId25" Type="http://schemas.openxmlformats.org/officeDocument/2006/relationships/image" Target="media/image25.png"/><Relationship Id="rId24" Type="http://schemas.openxmlformats.org/officeDocument/2006/relationships/image" Target="media/image24.png"/><Relationship Id="rId23" Type="http://schemas.openxmlformats.org/officeDocument/2006/relationships/image" Target="media/image23.png"/><Relationship Id="rId22" Type="http://schemas.openxmlformats.org/officeDocument/2006/relationships/image" Target="media/image22.png"/><Relationship Id="rId21" Type="http://schemas.openxmlformats.org/officeDocument/2006/relationships/image" Target="media/image21.png"/><Relationship Id="rId20" Type="http://schemas.openxmlformats.org/officeDocument/2006/relationships/image" Target="media/image20.png"/><Relationship Id="rId2" Type="http://schemas.openxmlformats.org/officeDocument/2006/relationships/image" Target="media/image2.png"/><Relationship Id="rId19" Type="http://schemas.openxmlformats.org/officeDocument/2006/relationships/image" Target="media/image19.png"/><Relationship Id="rId18" Type="http://schemas.openxmlformats.org/officeDocument/2006/relationships/image" Target="media/image18.png"/><Relationship Id="rId17" Type="http://schemas.openxmlformats.org/officeDocument/2006/relationships/image" Target="media/image17.png"/><Relationship Id="rId16" Type="http://schemas.openxmlformats.org/officeDocument/2006/relationships/image" Target="media/image16.png"/><Relationship Id="rId15" Type="http://schemas.openxmlformats.org/officeDocument/2006/relationships/image" Target="media/image15.png"/><Relationship Id="rId14" Type="http://schemas.openxmlformats.org/officeDocument/2006/relationships/image" Target="media/image14.png"/><Relationship Id="rId13" Type="http://schemas.openxmlformats.org/officeDocument/2006/relationships/image" Target="media/image13.png"/><Relationship Id="rId12" Type="http://schemas.openxmlformats.org/officeDocument/2006/relationships/image" Target="media/image12.png"/><Relationship Id="rId11" Type="http://schemas.openxmlformats.org/officeDocument/2006/relationships/image" Target="media/image11.png"/><Relationship Id="rId10" Type="http://schemas.openxmlformats.org/officeDocument/2006/relationships/image" Target="media/image10.png"/><Relationship Id="rId1" Type="http://schemas.openxmlformats.org/officeDocument/2006/relationships/image" Target="media/image1.png"/></Relationships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www.wps.cn/officeDocument/2020/cellImage" Target="cellimag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1"/>
  <sheetViews>
    <sheetView tabSelected="1" zoomScale="85" zoomScaleNormal="85" topLeftCell="A25" workbookViewId="0">
      <selection activeCell="A2" sqref="A2:A28"/>
    </sheetView>
  </sheetViews>
  <sheetFormatPr defaultColWidth="9.02654867256637" defaultRowHeight="13.5" outlineLevelCol="3"/>
  <cols>
    <col min="1" max="1" width="6.05309734513274" style="1" customWidth="1"/>
    <col min="2" max="2" width="22.5752212389381" customWidth="1"/>
    <col min="3" max="3" width="27.1504424778761" style="1" customWidth="1"/>
    <col min="4" max="4" width="5.98230088495575" style="1" customWidth="1"/>
  </cols>
  <sheetData>
    <row r="1" ht="35" customHeight="1" spans="1:4">
      <c r="A1" s="2" t="s">
        <v>0</v>
      </c>
      <c r="B1" s="3" t="s">
        <v>1</v>
      </c>
      <c r="C1" s="3" t="s">
        <v>2</v>
      </c>
      <c r="D1" s="4" t="s">
        <v>3</v>
      </c>
    </row>
    <row r="2" ht="76" customHeight="1" spans="1:4">
      <c r="A2" s="5">
        <v>1</v>
      </c>
      <c r="B2" s="6" t="str">
        <f>_xlfn.DISPIMG("ID_58B72F7CC9D0499C8953503C40874259",1)</f>
        <v>=DISPIMG("ID_58B72F7CC9D0499C8953503C40874259",1)</v>
      </c>
      <c r="C2" s="7" t="s">
        <v>4</v>
      </c>
      <c r="D2" s="8">
        <v>1</v>
      </c>
    </row>
    <row r="3" ht="76" customHeight="1" spans="1:4">
      <c r="A3" s="5">
        <v>2</v>
      </c>
      <c r="B3" s="9" t="str">
        <f>_xlfn.DISPIMG("ID_D6102C6093B74B5BA370C1C84E6CAD61",1)</f>
        <v>=DISPIMG("ID_D6102C6093B74B5BA370C1C84E6CAD61",1)</v>
      </c>
      <c r="C3" s="9" t="s">
        <v>5</v>
      </c>
      <c r="D3" s="10">
        <v>1</v>
      </c>
    </row>
    <row r="4" ht="76" customHeight="1" spans="1:4">
      <c r="A4" s="5">
        <v>3</v>
      </c>
      <c r="B4" s="11" t="str">
        <f>_xlfn.DISPIMG("ID_709DEDB6FED8428BAC6D784081D93899",1)</f>
        <v>=DISPIMG("ID_709DEDB6FED8428BAC6D784081D93899",1)</v>
      </c>
      <c r="C4" s="9" t="s">
        <v>6</v>
      </c>
      <c r="D4" s="10">
        <v>9</v>
      </c>
    </row>
    <row r="5" ht="76" customHeight="1" spans="1:4">
      <c r="A5" s="5">
        <v>4</v>
      </c>
      <c r="B5" s="11" t="str">
        <f>_xlfn.DISPIMG("ID_A97D344EBD6947FD8606AB98FA366169",1)</f>
        <v>=DISPIMG("ID_A97D344EBD6947FD8606AB98FA366169",1)</v>
      </c>
      <c r="C5" s="9" t="s">
        <v>7</v>
      </c>
      <c r="D5" s="10">
        <v>5</v>
      </c>
    </row>
    <row r="6" ht="76" customHeight="1" spans="1:4">
      <c r="A6" s="5">
        <v>5</v>
      </c>
      <c r="B6" s="11" t="str">
        <f>_xlfn.DISPIMG("ID_A873192817C340879AB2408CCB469180",1)</f>
        <v>=DISPIMG("ID_A873192817C340879AB2408CCB469180",1)</v>
      </c>
      <c r="C6" s="9" t="s">
        <v>8</v>
      </c>
      <c r="D6" s="10">
        <v>40</v>
      </c>
    </row>
    <row r="7" ht="76" customHeight="1" spans="1:4">
      <c r="A7" s="5">
        <v>6</v>
      </c>
      <c r="B7" s="11" t="str">
        <f>_xlfn.DISPIMG("ID_A873192817C340879AB2408CCB469180",1)</f>
        <v>=DISPIMG("ID_A873192817C340879AB2408CCB469180",1)</v>
      </c>
      <c r="C7" s="9" t="s">
        <v>9</v>
      </c>
      <c r="D7" s="10">
        <v>8</v>
      </c>
    </row>
    <row r="8" ht="76" customHeight="1" spans="1:4">
      <c r="A8" s="5">
        <v>7</v>
      </c>
      <c r="B8" s="11" t="str">
        <f>_xlfn.DISPIMG("ID_F0E79B07D4C345DF8E3F963784F51A97",1)</f>
        <v>=DISPIMG("ID_F0E79B07D4C345DF8E3F963784F51A97",1)</v>
      </c>
      <c r="C8" s="9" t="s">
        <v>10</v>
      </c>
      <c r="D8" s="10">
        <v>40</v>
      </c>
    </row>
    <row r="9" ht="76" customHeight="1" spans="1:4">
      <c r="A9" s="5">
        <v>8</v>
      </c>
      <c r="B9" s="11" t="str">
        <f>_xlfn.DISPIMG("ID_D9B27A77E5A84209BA11B2A9060BF2C2",1)</f>
        <v>=DISPIMG("ID_D9B27A77E5A84209BA11B2A9060BF2C2",1)</v>
      </c>
      <c r="C9" s="9" t="s">
        <v>11</v>
      </c>
      <c r="D9" s="10">
        <v>10</v>
      </c>
    </row>
    <row r="10" ht="76" customHeight="1" spans="1:4">
      <c r="A10" s="5">
        <v>9</v>
      </c>
      <c r="B10" s="11" t="str">
        <f>_xlfn.DISPIMG("ID_039CFA8398E84E3DBE960495883A4502",1)</f>
        <v>=DISPIMG("ID_039CFA8398E84E3DBE960495883A4502",1)</v>
      </c>
      <c r="C10" s="9" t="s">
        <v>12</v>
      </c>
      <c r="D10" s="10">
        <v>1</v>
      </c>
    </row>
    <row r="11" ht="76" customHeight="1" spans="1:4">
      <c r="A11" s="5">
        <v>10</v>
      </c>
      <c r="B11" s="11" t="str">
        <f>_xlfn.DISPIMG("ID_C0825375574949B7B9AD53580C1779C8",1)</f>
        <v>=DISPIMG("ID_C0825375574949B7B9AD53580C1779C8",1)</v>
      </c>
      <c r="C11" s="9" t="s">
        <v>13</v>
      </c>
      <c r="D11" s="10">
        <v>2</v>
      </c>
    </row>
    <row r="12" ht="76" customHeight="1" spans="1:4">
      <c r="A12" s="5">
        <v>11</v>
      </c>
      <c r="B12" s="11" t="str">
        <f>_xlfn.DISPIMG("ID_18401A0F6243432981DA23A77FA3A088",1)</f>
        <v>=DISPIMG("ID_18401A0F6243432981DA23A77FA3A088",1)</v>
      </c>
      <c r="C12" s="9" t="s">
        <v>14</v>
      </c>
      <c r="D12" s="10">
        <v>4</v>
      </c>
    </row>
    <row r="13" ht="76" customHeight="1" spans="1:4">
      <c r="A13" s="5">
        <v>12</v>
      </c>
      <c r="B13" s="11" t="str">
        <f>_xlfn.DISPIMG("ID_BB326135C156445C8DB33124EB7BB13A",1)</f>
        <v>=DISPIMG("ID_BB326135C156445C8DB33124EB7BB13A",1)</v>
      </c>
      <c r="C13" s="9" t="s">
        <v>15</v>
      </c>
      <c r="D13" s="10">
        <v>2</v>
      </c>
    </row>
    <row r="14" ht="76" customHeight="1" spans="1:4">
      <c r="A14" s="5">
        <v>13</v>
      </c>
      <c r="B14" s="11" t="str">
        <f>_xlfn.DISPIMG("ID_C0F4555EE8E3405A82EE1B13CB82CE0D",1)</f>
        <v>=DISPIMG("ID_C0F4555EE8E3405A82EE1B13CB82CE0D",1)</v>
      </c>
      <c r="C14" s="9" t="s">
        <v>16</v>
      </c>
      <c r="D14" s="10">
        <v>2</v>
      </c>
    </row>
    <row r="15" ht="76" customHeight="1" spans="1:4">
      <c r="A15" s="5">
        <v>14</v>
      </c>
      <c r="B15" s="11" t="str">
        <f>_xlfn.DISPIMG("ID_0D5B262380394AFEACCF2555FD8E0DB2",1)</f>
        <v>=DISPIMG("ID_0D5B262380394AFEACCF2555FD8E0DB2",1)</v>
      </c>
      <c r="C15" s="9" t="s">
        <v>17</v>
      </c>
      <c r="D15" s="10">
        <v>8</v>
      </c>
    </row>
    <row r="16" ht="76" customHeight="1" spans="1:4">
      <c r="A16" s="5">
        <v>15</v>
      </c>
      <c r="B16" s="11" t="str">
        <f>_xlfn.DISPIMG("ID_5705AD850BE9444583B9CEAA889FB4BC",1)</f>
        <v>=DISPIMG("ID_5705AD850BE9444583B9CEAA889FB4BC",1)</v>
      </c>
      <c r="C16" s="9" t="s">
        <v>18</v>
      </c>
      <c r="D16" s="10">
        <v>44</v>
      </c>
    </row>
    <row r="17" ht="76" customHeight="1" spans="1:4">
      <c r="A17" s="5">
        <v>16</v>
      </c>
      <c r="B17" s="11" t="str">
        <f>_xlfn.DISPIMG("ID_AABC353DF8524DDF95DCC223C710F8D6",1)</f>
        <v>=DISPIMG("ID_AABC353DF8524DDF95DCC223C710F8D6",1)</v>
      </c>
      <c r="C17" s="9" t="s">
        <v>19</v>
      </c>
      <c r="D17" s="10">
        <v>8</v>
      </c>
    </row>
    <row r="18" ht="76" customHeight="1" spans="1:4">
      <c r="A18" s="5">
        <v>17</v>
      </c>
      <c r="B18" s="11" t="str">
        <f>_xlfn.DISPIMG("ID_2AEEE41693A54FF4AF29CBF278D39325",1)</f>
        <v>=DISPIMG("ID_2AEEE41693A54FF4AF29CBF278D39325",1)</v>
      </c>
      <c r="C18" s="9" t="s">
        <v>20</v>
      </c>
      <c r="D18" s="10">
        <v>8</v>
      </c>
    </row>
    <row r="19" ht="76" customHeight="1" spans="1:4">
      <c r="A19" s="5">
        <v>18</v>
      </c>
      <c r="B19" s="11" t="str">
        <f>_xlfn.DISPIMG("ID_20B3C0B4635E47E9B913B1E8EE6DF676",1)</f>
        <v>=DISPIMG("ID_20B3C0B4635E47E9B913B1E8EE6DF676",1)</v>
      </c>
      <c r="C19" s="9" t="s">
        <v>21</v>
      </c>
      <c r="D19" s="10">
        <v>4</v>
      </c>
    </row>
    <row r="20" ht="76" customHeight="1" spans="1:4">
      <c r="A20" s="5">
        <v>19</v>
      </c>
      <c r="B20" s="11" t="str">
        <f>_xlfn.DISPIMG("ID_8F97AAD714304D54B6F5E785C2ED5B81",1)</f>
        <v>=DISPIMG("ID_8F97AAD714304D54B6F5E785C2ED5B81",1)</v>
      </c>
      <c r="C20" s="9" t="s">
        <v>22</v>
      </c>
      <c r="D20" s="10">
        <v>1</v>
      </c>
    </row>
    <row r="21" ht="76" customHeight="1" spans="1:4">
      <c r="A21" s="5">
        <v>20</v>
      </c>
      <c r="B21" s="11" t="str">
        <f>_xlfn.DISPIMG("ID_CA9CFBF3A5BA4A11BB00130D1931F513",1)</f>
        <v>=DISPIMG("ID_CA9CFBF3A5BA4A11BB00130D1931F513",1)</v>
      </c>
      <c r="C21" s="9" t="s">
        <v>23</v>
      </c>
      <c r="D21" s="10">
        <v>3</v>
      </c>
    </row>
    <row r="22" ht="76" customHeight="1" spans="1:4">
      <c r="A22" s="5">
        <v>21</v>
      </c>
      <c r="B22" s="11" t="str">
        <f>_xlfn.DISPIMG("ID_A1B73572ADD84743959DD6CC13DD1816",1)</f>
        <v>=DISPIMG("ID_A1B73572ADD84743959DD6CC13DD1816",1)</v>
      </c>
      <c r="C22" s="9" t="s">
        <v>24</v>
      </c>
      <c r="D22" s="10">
        <v>1</v>
      </c>
    </row>
    <row r="23" ht="76" customHeight="1" spans="1:4">
      <c r="A23" s="5">
        <v>22</v>
      </c>
      <c r="B23" s="11" t="str">
        <f>_xlfn.DISPIMG("ID_CE4A1114C8A24B169BAFC8959E98223A",1)</f>
        <v>=DISPIMG("ID_CE4A1114C8A24B169BAFC8959E98223A",1)</v>
      </c>
      <c r="C23" s="9" t="s">
        <v>25</v>
      </c>
      <c r="D23" s="10">
        <v>1</v>
      </c>
    </row>
    <row r="24" ht="76" customHeight="1" spans="1:4">
      <c r="A24" s="5">
        <v>23</v>
      </c>
      <c r="B24" s="11" t="str">
        <f>_xlfn.DISPIMG("ID_0BED4E246CB641E18C7AA01F215C3521",1)</f>
        <v>=DISPIMG("ID_0BED4E246CB641E18C7AA01F215C3521",1)</v>
      </c>
      <c r="C24" s="9" t="s">
        <v>26</v>
      </c>
      <c r="D24" s="10">
        <v>1</v>
      </c>
    </row>
    <row r="25" ht="76" customHeight="1" spans="1:4">
      <c r="A25" s="5">
        <v>24</v>
      </c>
      <c r="B25" s="11" t="str">
        <f>_xlfn.DISPIMG("ID_B9A40598881641E8BA4977D1B2C0F63E",1)</f>
        <v>=DISPIMG("ID_B9A40598881641E8BA4977D1B2C0F63E",1)</v>
      </c>
      <c r="C25" s="9" t="s">
        <v>27</v>
      </c>
      <c r="D25" s="10">
        <v>2</v>
      </c>
    </row>
    <row r="26" ht="76" customHeight="1" spans="1:4">
      <c r="A26" s="5">
        <v>25</v>
      </c>
      <c r="B26" s="11" t="str">
        <f>_xlfn.DISPIMG("ID_DB278B48AA2A45EDBB1B7DABE64F0FE3",1)</f>
        <v>=DISPIMG("ID_DB278B48AA2A45EDBB1B7DABE64F0FE3",1)</v>
      </c>
      <c r="C26" s="9" t="s">
        <v>28</v>
      </c>
      <c r="D26" s="10">
        <v>1</v>
      </c>
    </row>
    <row r="27" ht="76" customHeight="1" spans="1:4">
      <c r="A27" s="5">
        <v>26</v>
      </c>
      <c r="B27" s="11" t="str">
        <f>_xlfn.DISPIMG("ID_1F62A40A52A94273A7439049DCEF8DDB",1)</f>
        <v>=DISPIMG("ID_1F62A40A52A94273A7439049DCEF8DDB",1)</v>
      </c>
      <c r="C27" s="9" t="s">
        <v>29</v>
      </c>
      <c r="D27" s="10">
        <v>1</v>
      </c>
    </row>
    <row r="28" ht="76" customHeight="1" spans="1:4">
      <c r="A28" s="5">
        <v>27</v>
      </c>
      <c r="B28" s="12" t="str">
        <f>_xlfn.DISPIMG("ID_91B79A0EBE2841928ACF5C78DE2A4073",1)</f>
        <v>=DISPIMG("ID_91B79A0EBE2841928ACF5C78DE2A4073",1)</v>
      </c>
      <c r="C28" s="13" t="s">
        <v>30</v>
      </c>
      <c r="D28" s="14">
        <v>1</v>
      </c>
    </row>
    <row r="29" ht="76" customHeight="1"/>
    <row r="30" ht="76" customHeight="1"/>
    <row r="31" ht="76" customHeight="1"/>
    <row r="32" ht="76" customHeight="1"/>
    <row r="33" ht="76" customHeight="1"/>
    <row r="34" ht="76" customHeight="1"/>
    <row r="35" ht="76" customHeight="1"/>
    <row r="36" ht="76" customHeight="1"/>
    <row r="37" ht="76" customHeight="1"/>
    <row r="38" ht="76" customHeight="1"/>
    <row r="39" ht="76" customHeight="1"/>
    <row r="40" ht="76" customHeight="1"/>
    <row r="41" ht="76" customHeight="1"/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李忠雷</dc:creator>
  <cp:lastModifiedBy>黑客Mr.Li</cp:lastModifiedBy>
  <dcterms:created xsi:type="dcterms:W3CDTF">2026-07-16T05:49:00Z</dcterms:created>
  <dcterms:modified xsi:type="dcterms:W3CDTF">2026-07-29T07:10:28Z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5391819A38264C4C990F9E7A4A9D7340_13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1</vt:i4>
  </property>
</Properties>
</file>